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7560" activeTab="2"/>
  </bookViews>
  <sheets>
    <sheet name="Прил. 1 доходы" sheetId="1" r:id="rId1"/>
    <sheet name="Прил.2 ведомств." sheetId="2" r:id="rId2"/>
    <sheet name="Прил.3 по разд." sheetId="3" r:id="rId3"/>
  </sheets>
  <definedNames/>
  <calcPr fullCalcOnLoad="1"/>
</workbook>
</file>

<file path=xl/sharedStrings.xml><?xml version="1.0" encoding="utf-8"?>
<sst xmlns="http://schemas.openxmlformats.org/spreadsheetml/2006/main" count="238" uniqueCount="128">
  <si>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</si>
  <si>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</si>
  <si>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</si>
  <si>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</si>
  <si>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</si>
  <si>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</si>
  <si>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</si>
  <si>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</si>
  <si>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</si>
  <si>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</si>
  <si>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</si>
  <si>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</si>
  <si>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</si>
  <si>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</si>
  <si>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</si>
  <si>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</si>
  <si>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</si>
  <si>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</si>
  <si>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</si>
  <si>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</si>
  <si>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</si>
  <si>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</si>
  <si>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</si>
  <si>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</si>
  <si>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</si>
  <si>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</si>
  <si>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</si>
  <si>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</si>
  <si>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</si>
  <si>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</si>
  <si>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</si>
  <si>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</si>
  <si>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</si>
  <si>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</si>
  <si>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</si>
  <si>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</si>
  <si>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</si>
  <si>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</si>
  <si>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</si>
  <si>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</si>
  <si>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</si>
  <si>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</si>
  <si>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</si>
  <si>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</si>
  <si>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</si>
  <si>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</si>
  <si>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</si>
  <si>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</si>
  <si>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</si>
  <si>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</si>
  <si>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</si>
  <si>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</si>
  <si>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</si>
  <si>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</si>
  <si>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</si>
  <si>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</si>
  <si>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</si>
  <si>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Поддержка коммунального хозяйства</t>
  </si>
  <si>
    <t>Мероприятия по благоустройству территорий населенных пунктов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</si>
  <si>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</si>
  <si>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</si>
  <si>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</si>
  <si>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</si>
  <si>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</si>
  <si>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</si>
  <si>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</si>
  <si>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</si>
  <si>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</si>
  <si>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</si>
  <si>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</si>
  <si>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</si>
  <si>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</si>
  <si>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</si>
  <si>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</si>
  <si>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</si>
  <si>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</si>
  <si>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</si>
  <si>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</si>
  <si>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</si>
  <si>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</si>
  <si>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</si>
  <si>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</si>
  <si>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Приложение 2</t>
  </si>
  <si>
    <t>040000000</t>
  </si>
  <si>
    <t>Приложение 3</t>
  </si>
  <si>
    <t>2</t>
  </si>
  <si>
    <t>0113</t>
  </si>
  <si>
    <t>Другие общегосударственные вопросы</t>
  </si>
  <si>
    <t>к решению Совета сельского поселения Шаровский сельсовет</t>
  </si>
  <si>
    <t xml:space="preserve">сельского поселения  Шаровский сельсовет муниципального района </t>
  </si>
  <si>
    <t xml:space="preserve">к решению Совета сельского поселения Шаровский сельсовет </t>
  </si>
  <si>
    <t>Администрация сельского поселения Шаровский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</si>
  <si>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Шаровский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</si>
  <si>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Шаровский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</si>
  <si>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Шаровский сельсовет </t>
  </si>
  <si>
    <t>Муниципальная программа «Совершенствование деятельности Администрации сельского поселения  Шаровский сельсовет муниципального района Белебеевский район Республики Башкортостан</t>
  </si>
  <si>
    <t>1 17 00000 00 0000 000</t>
  </si>
  <si>
    <t>Прочие неналоговые доходы бюджетов сельских поселений</t>
  </si>
  <si>
    <t>1 17 05050 10 0000 180</t>
  </si>
  <si>
    <t>2 02 15001 10 0000 151</t>
  </si>
  <si>
    <t>2 02 15002 10 0000 151</t>
  </si>
  <si>
    <t>2 02 35118 10 0000 151</t>
  </si>
  <si>
    <t>2 02 40014 10 7301 151</t>
  </si>
  <si>
    <t xml:space="preserve">Муниципальная программа «Развитие автомобильных дорог в  муниципальном районе Белебеевский район Республики Башкортостан 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</si>
  <si>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</si>
  <si>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</si>
  <si>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>Белебеевский район Республики Башкортостан за 2018 год»</t>
  </si>
  <si>
    <t xml:space="preserve">Ведомственная структура расходов бюджета сельского поселения Шаровский сельсовет  муниципального района Белебеевский район Республики Башкортостан  за 2018 год  </t>
  </si>
  <si>
    <t xml:space="preserve">Доходы бюджета сельского поселения Шаровский сельсовет муниципального района Белебеевский район Республики Башкортостан за  2018 год по кодам классификации  доходов бюджетов
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</si>
  <si>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</si>
  <si>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</si>
  <si>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1 11 05035 10863 120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</si>
  <si>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</si>
  <si>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1 16 00000 00000 000</t>
  </si>
  <si>
    <t>ШТРАФЫ, САНКЦИИ, ВОЗМЕЩЕНИЕ УЩЕРБА</t>
  </si>
  <si>
    <t>1 16 33050 10161 140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</si>
  <si>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</si>
  <si>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2 02 49999 10 7404 151</t>
  </si>
  <si>
    <t>0400051180</t>
  </si>
  <si>
    <t>Другие  вопросыв области национальной экономики</t>
  </si>
  <si>
    <t>муниципального района Белебеевский район Республики Башкортостан за 2018 год"</t>
  </si>
  <si>
    <t xml:space="preserve">Распределение бюджетных ассигнований сельского поселения Шаровский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2018 год  </t>
  </si>
  <si>
    <t>0412</t>
  </si>
  <si>
    <t>Проведение работ по землеустройству</t>
  </si>
  <si>
    <t>791</t>
  </si>
  <si>
    <t>от " 18 " июня  2019 года №332</t>
  </si>
  <si>
    <t>от " 18" июня  2019 года № 332</t>
  </si>
  <si>
    <t>от " 18" июня 2019 года № 332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</si>
</sst>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>
      <alignment/>
    </xf>
    <xf numFmtId="0" fontId="1" fillId="0" borderId="0" xfId="52" applyFont="1">
      <alignment/>
      <protection/>
    </xf>
    <xf numFmtId="0" fontId="6" fillId="0" borderId="0" xfId="52" applyFont="1" applyFill="1" applyBorder="1">
      <alignment/>
      <protection/>
    </xf>
    <xf numFmtId="0" fontId="2" fillId="0" borderId="0" xfId="52" applyFont="1" applyFill="1" applyBorder="1" applyAlignment="1">
      <alignment wrapText="1"/>
      <protection/>
    </xf>
    <xf numFmtId="0" fontId="6" fillId="0" borderId="0" xfId="52" applyFont="1" applyFill="1" applyBorder="1" applyAlignment="1">
      <alignment wrapText="1"/>
      <protection/>
    </xf>
    <xf numFmtId="164" fontId="6" fillId="0" borderId="0" xfId="52" applyNumberFormat="1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0" applyFont="1" applyBorder="1" applyAlignment="1">
      <alignment horizontal="center" wrapText="1"/>
    </xf>
    <xf numFmtId="164" fontId="1" fillId="0" borderId="0" xfId="52" applyNumberFormat="1" applyFont="1" applyFill="1" applyBorder="1" applyAlignment="1">
      <alignment wrapText="1"/>
      <protection/>
    </xf>
    <xf numFmtId="0" fontId="1" fillId="0" borderId="0" xfId="52" applyFont="1" applyFill="1" applyBorder="1" applyAlignment="1">
      <alignment wrapText="1"/>
      <protection/>
    </xf>
    <xf numFmtId="49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0" xfId="52" applyFont="1" applyFill="1" applyBorder="1" applyAlignment="1">
      <alignment wrapText="1"/>
      <protection/>
    </xf>
    <xf numFmtId="0" fontId="7" fillId="0" borderId="0" xfId="52" applyFont="1" applyFill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49" fontId="6" fillId="0" borderId="0" xfId="52" applyNumberFormat="1" applyFont="1" applyFill="1" applyBorder="1" applyAlignment="1">
      <alignment/>
      <protection/>
    </xf>
    <xf numFmtId="0" fontId="6" fillId="0" borderId="0" xfId="52" applyFont="1" applyFill="1" applyBorder="1" applyAlignment="1">
      <alignment/>
      <protection/>
    </xf>
    <xf numFmtId="4" fontId="6" fillId="0" borderId="0" xfId="52" applyNumberFormat="1" applyFont="1" applyFill="1" applyBorder="1" applyAlignment="1">
      <alignment horizontal="right"/>
      <protection/>
    </xf>
    <xf numFmtId="3" fontId="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/>
    </xf>
    <xf numFmtId="0" fontId="1" fillId="0" borderId="10" xfId="55" applyFont="1" applyBorder="1" applyAlignment="1">
      <alignment horizontal="left" vertical="top" wrapText="1"/>
      <protection/>
    </xf>
    <xf numFmtId="4" fontId="1" fillId="0" borderId="10" xfId="55" applyNumberFormat="1" applyFont="1" applyBorder="1" applyAlignment="1">
      <alignment horizontal="right" vertical="center" shrinkToFit="1"/>
      <protection/>
    </xf>
    <xf numFmtId="49" fontId="1" fillId="0" borderId="10" xfId="55" applyNumberFormat="1" applyFont="1" applyBorder="1" applyAlignment="1">
      <alignment horizontal="left" vertical="center" shrinkToFit="1"/>
      <protection/>
    </xf>
    <xf numFmtId="4" fontId="6" fillId="0" borderId="0" xfId="52" applyNumberFormat="1" applyFont="1" applyFill="1" applyBorder="1">
      <alignment/>
      <protection/>
    </xf>
    <xf numFmtId="3" fontId="6" fillId="0" borderId="10" xfId="52" applyNumberFormat="1" applyFont="1" applyFill="1" applyBorder="1" applyAlignment="1">
      <alignment horizontal="center" wrapText="1"/>
      <protection/>
    </xf>
    <xf numFmtId="0" fontId="9" fillId="0" borderId="10" xfId="0" applyFont="1" applyBorder="1" applyAlignment="1">
      <alignment vertical="top" wrapText="1"/>
    </xf>
    <xf numFmtId="3" fontId="2" fillId="0" borderId="10" xfId="53" applyNumberFormat="1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4" fontId="2" fillId="0" borderId="10" xfId="53" applyNumberFormat="1" applyFont="1" applyFill="1" applyBorder="1" applyAlignment="1">
      <alignment horizontal="right" vertical="top" wrapText="1"/>
      <protection/>
    </xf>
    <xf numFmtId="4" fontId="3" fillId="0" borderId="0" xfId="53" applyNumberFormat="1" applyFont="1" applyFill="1">
      <alignment/>
      <protection/>
    </xf>
    <xf numFmtId="0" fontId="3" fillId="0" borderId="0" xfId="53" applyFont="1">
      <alignment/>
      <protection/>
    </xf>
    <xf numFmtId="3" fontId="1" fillId="0" borderId="10" xfId="53" applyNumberFormat="1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horizontal="justify" vertical="top" wrapText="1"/>
      <protection/>
    </xf>
    <xf numFmtId="4" fontId="1" fillId="0" borderId="10" xfId="53" applyNumberFormat="1" applyFont="1" applyFill="1" applyBorder="1" applyAlignment="1">
      <alignment horizontal="right" vertical="top" wrapText="1"/>
      <protection/>
    </xf>
    <xf numFmtId="0" fontId="11" fillId="0" borderId="11" xfId="0" applyFont="1" applyBorder="1" applyAlignment="1">
      <alignment vertical="center" wrapText="1"/>
    </xf>
    <xf numFmtId="49" fontId="1" fillId="0" borderId="10" xfId="52" applyNumberFormat="1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 quotePrefix="1">
      <alignment horizontal="left" vertical="center" shrinkToFit="1"/>
    </xf>
    <xf numFmtId="0" fontId="1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49" fontId="2" fillId="0" borderId="10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" fillId="0" borderId="0" xfId="52" applyFont="1" applyAlignment="1">
      <alignment horizontal="right" wrapText="1"/>
      <protection/>
    </xf>
    <xf numFmtId="0" fontId="10" fillId="0" borderId="0" xfId="52" applyFont="1" applyAlignment="1">
      <alignment horizontal="right" wrapText="1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wrapText="1"/>
      <protection/>
    </xf>
    <xf numFmtId="0" fontId="6" fillId="0" borderId="12" xfId="52" applyFont="1" applyFill="1" applyBorder="1" applyAlignment="1">
      <alignment horizontal="right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wrapText="1"/>
      <protection/>
    </xf>
    <xf numFmtId="0" fontId="7" fillId="0" borderId="14" xfId="52" applyFont="1" applyFill="1" applyBorder="1" applyAlignment="1">
      <alignment horizontal="center" wrapText="1"/>
      <protection/>
    </xf>
    <xf numFmtId="4" fontId="7" fillId="0" borderId="13" xfId="52" applyNumberFormat="1" applyFont="1" applyFill="1" applyBorder="1" applyAlignment="1">
      <alignment horizontal="center" wrapText="1"/>
      <protection/>
    </xf>
    <xf numFmtId="4" fontId="7" fillId="0" borderId="14" xfId="52" applyNumberFormat="1" applyFont="1" applyFill="1" applyBorder="1" applyAlignment="1">
      <alignment horizontal="center" wrapText="1"/>
      <protection/>
    </xf>
    <xf numFmtId="0" fontId="6" fillId="0" borderId="0" xfId="52" applyFont="1" applyFill="1" applyBorder="1" applyAlignment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декабрь 201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="75" zoomScaleNormal="75" zoomScalePageLayoutView="0" workbookViewId="0" topLeftCell="A1">
      <selection activeCell="A5" sqref="A5:C5"/>
    </sheetView>
  </sheetViews>
  <sheetFormatPr defaultColWidth="9.140625" defaultRowHeight="15"/>
  <cols>
    <col min="1" max="1" width="28.28125" style="2" customWidth="1"/>
    <col min="2" max="2" width="55.00390625" style="2" customWidth="1"/>
    <col min="3" max="3" width="17.140625" style="14" customWidth="1"/>
    <col min="4" max="4" width="10.7109375" style="2" customWidth="1"/>
    <col min="5" max="252" width="9.140625" style="2" customWidth="1"/>
    <col min="253" max="253" width="28.28125" style="2" customWidth="1"/>
    <col min="254" max="254" width="55.00390625" style="2" customWidth="1"/>
    <col min="255" max="255" width="14.140625" style="2" customWidth="1"/>
    <col min="256" max="16384" width="9.140625" style="2" customWidth="1"/>
  </cols>
  <sheetData>
    <row r="1" spans="1:3" s="1" customFormat="1" ht="18.75">
      <c r="A1" s="68" t="s">
        <v>80</v>
      </c>
      <c r="B1" s="68"/>
      <c r="C1" s="68"/>
    </row>
    <row r="2" spans="1:3" s="1" customFormat="1" ht="18.75">
      <c r="A2" s="68" t="s">
        <v>88</v>
      </c>
      <c r="B2" s="68"/>
      <c r="C2" s="68"/>
    </row>
    <row r="3" spans="1:3" s="1" customFormat="1" ht="18.75">
      <c r="A3" s="68" t="s">
        <v>0</v>
      </c>
      <c r="B3" s="68"/>
      <c r="C3" s="68"/>
    </row>
    <row r="4" spans="1:3" s="1" customFormat="1" ht="18.75">
      <c r="A4" s="70" t="s">
        <v>125</v>
      </c>
      <c r="B4" s="70"/>
      <c r="C4" s="70"/>
    </row>
    <row r="5" spans="1:3" s="1" customFormat="1" ht="18.75">
      <c r="A5" s="68" t="s">
        <v>81</v>
      </c>
      <c r="B5" s="68"/>
      <c r="C5" s="68"/>
    </row>
    <row r="6" spans="1:3" s="1" customFormat="1" ht="18.75">
      <c r="A6" s="68" t="s">
        <v>89</v>
      </c>
      <c r="B6" s="68"/>
      <c r="C6" s="68"/>
    </row>
    <row r="7" spans="1:3" s="1" customFormat="1" ht="18.75">
      <c r="A7" s="68" t="s">
        <v>106</v>
      </c>
      <c r="B7" s="68"/>
      <c r="C7" s="68"/>
    </row>
    <row r="8" spans="1:3" ht="96.75" customHeight="1">
      <c r="A8" s="69" t="s">
        <v>108</v>
      </c>
      <c r="B8" s="69"/>
      <c r="C8" s="69"/>
    </row>
    <row r="9" spans="1:3" ht="131.25">
      <c r="A9" s="3" t="s">
        <v>1</v>
      </c>
      <c r="B9" s="3" t="s">
        <v>2</v>
      </c>
      <c r="C9" s="4" t="s">
        <v>3</v>
      </c>
    </row>
    <row r="10" spans="1:3" ht="18.75">
      <c r="A10" s="5">
        <v>1</v>
      </c>
      <c r="B10" s="5">
        <v>2</v>
      </c>
      <c r="C10" s="6">
        <v>3</v>
      </c>
    </row>
    <row r="11" spans="1:3" ht="18.75">
      <c r="A11" s="7"/>
      <c r="B11" s="8" t="s">
        <v>4</v>
      </c>
      <c r="C11" s="42">
        <f>C12+C32</f>
        <v>3496646.1399999997</v>
      </c>
    </row>
    <row r="12" spans="1:3" ht="22.5" customHeight="1">
      <c r="A12" s="9" t="s">
        <v>5</v>
      </c>
      <c r="B12" s="65" t="s">
        <v>6</v>
      </c>
      <c r="C12" s="42">
        <f>C13+C16+C19+C24+C26+C28+C30</f>
        <v>604471.1399999999</v>
      </c>
    </row>
    <row r="13" spans="1:3" ht="18.75" customHeight="1">
      <c r="A13" s="9" t="s">
        <v>7</v>
      </c>
      <c r="B13" s="65" t="s">
        <v>8</v>
      </c>
      <c r="C13" s="42">
        <f>C14</f>
        <v>32297.83</v>
      </c>
    </row>
    <row r="14" spans="1:3" ht="18.75">
      <c r="A14" s="10" t="s">
        <v>9</v>
      </c>
      <c r="B14" s="11" t="s">
        <v>10</v>
      </c>
      <c r="C14" s="43">
        <f>C15</f>
        <v>32297.83</v>
      </c>
    </row>
    <row r="15" spans="1:3" ht="131.25">
      <c r="A15" s="10" t="s">
        <v>11</v>
      </c>
      <c r="B15" s="11" t="s">
        <v>12</v>
      </c>
      <c r="C15" s="43">
        <v>32297.83</v>
      </c>
    </row>
    <row r="16" spans="1:3" ht="22.5" customHeight="1">
      <c r="A16" s="9" t="s">
        <v>13</v>
      </c>
      <c r="B16" s="65" t="s">
        <v>14</v>
      </c>
      <c r="C16" s="42">
        <f>C17</f>
        <v>842.4</v>
      </c>
    </row>
    <row r="17" spans="1:3" ht="18.75">
      <c r="A17" s="10" t="s">
        <v>15</v>
      </c>
      <c r="B17" s="11" t="s">
        <v>16</v>
      </c>
      <c r="C17" s="43">
        <f>C18</f>
        <v>842.4</v>
      </c>
    </row>
    <row r="18" spans="1:3" ht="18.75">
      <c r="A18" s="10" t="s">
        <v>17</v>
      </c>
      <c r="B18" s="11" t="s">
        <v>16</v>
      </c>
      <c r="C18" s="43">
        <v>842.4</v>
      </c>
    </row>
    <row r="19" spans="1:3" ht="20.25" customHeight="1">
      <c r="A19" s="9" t="s">
        <v>18</v>
      </c>
      <c r="B19" s="65" t="s">
        <v>19</v>
      </c>
      <c r="C19" s="42">
        <f>C20+C21</f>
        <v>539867.96</v>
      </c>
    </row>
    <row r="20" spans="1:3" ht="75">
      <c r="A20" s="10" t="s">
        <v>20</v>
      </c>
      <c r="B20" s="11" t="s">
        <v>21</v>
      </c>
      <c r="C20" s="43">
        <v>19736.87</v>
      </c>
    </row>
    <row r="21" spans="1:3" ht="18.75">
      <c r="A21" s="10" t="s">
        <v>22</v>
      </c>
      <c r="B21" s="11" t="s">
        <v>23</v>
      </c>
      <c r="C21" s="43">
        <f>C22+C23</f>
        <v>520131.08999999997</v>
      </c>
    </row>
    <row r="22" spans="1:3" ht="59.25" customHeight="1">
      <c r="A22" s="10" t="s">
        <v>24</v>
      </c>
      <c r="B22" s="11" t="s">
        <v>25</v>
      </c>
      <c r="C22" s="43">
        <v>346468</v>
      </c>
    </row>
    <row r="23" spans="1:3" ht="59.25" customHeight="1">
      <c r="A23" s="10" t="s">
        <v>26</v>
      </c>
      <c r="B23" s="11" t="s">
        <v>27</v>
      </c>
      <c r="C23" s="43">
        <v>173663.09</v>
      </c>
    </row>
    <row r="24" spans="1:3" s="12" customFormat="1" ht="21.75" customHeight="1">
      <c r="A24" s="9" t="s">
        <v>28</v>
      </c>
      <c r="B24" s="65" t="s">
        <v>29</v>
      </c>
      <c r="C24" s="42">
        <f>C25</f>
        <v>1400</v>
      </c>
    </row>
    <row r="25" spans="1:3" ht="131.25">
      <c r="A25" s="10" t="s">
        <v>30</v>
      </c>
      <c r="B25" s="11" t="s">
        <v>31</v>
      </c>
      <c r="C25" s="43">
        <v>1400</v>
      </c>
    </row>
    <row r="26" spans="1:4" s="55" customFormat="1" ht="52.5" customHeight="1">
      <c r="A26" s="51" t="s">
        <v>109</v>
      </c>
      <c r="B26" s="61" t="s">
        <v>110</v>
      </c>
      <c r="C26" s="53">
        <f>C27</f>
        <v>936.2</v>
      </c>
      <c r="D26" s="54"/>
    </row>
    <row r="27" spans="1:4" s="55" customFormat="1" ht="112.5">
      <c r="A27" s="62" t="s">
        <v>111</v>
      </c>
      <c r="B27" s="63" t="s">
        <v>112</v>
      </c>
      <c r="C27" s="58">
        <v>936.2</v>
      </c>
      <c r="D27" s="54"/>
    </row>
    <row r="28" spans="1:3" ht="37.5">
      <c r="A28" s="9" t="s">
        <v>113</v>
      </c>
      <c r="B28" s="64" t="s">
        <v>114</v>
      </c>
      <c r="C28" s="42">
        <f>C29</f>
        <v>20000</v>
      </c>
    </row>
    <row r="29" spans="1:3" ht="120" customHeight="1">
      <c r="A29" s="10" t="s">
        <v>115</v>
      </c>
      <c r="B29" s="63" t="s">
        <v>116</v>
      </c>
      <c r="C29" s="43">
        <v>20000</v>
      </c>
    </row>
    <row r="30" spans="1:4" s="55" customFormat="1" ht="37.5">
      <c r="A30" s="51" t="s">
        <v>96</v>
      </c>
      <c r="B30" s="52" t="s">
        <v>97</v>
      </c>
      <c r="C30" s="53">
        <f>C31</f>
        <v>9126.75</v>
      </c>
      <c r="D30" s="54"/>
    </row>
    <row r="31" spans="1:4" s="55" customFormat="1" ht="37.5">
      <c r="A31" s="56" t="s">
        <v>98</v>
      </c>
      <c r="B31" s="57" t="s">
        <v>97</v>
      </c>
      <c r="C31" s="58">
        <v>9126.75</v>
      </c>
      <c r="D31" s="54"/>
    </row>
    <row r="32" spans="1:3" s="12" customFormat="1" ht="18.75">
      <c r="A32" s="9">
        <v>20000000000000000</v>
      </c>
      <c r="B32" s="65" t="s">
        <v>32</v>
      </c>
      <c r="C32" s="42">
        <f>C33</f>
        <v>2892175</v>
      </c>
    </row>
    <row r="33" spans="1:3" s="12" customFormat="1" ht="49.5" customHeight="1">
      <c r="A33" s="9">
        <v>20200000000000000</v>
      </c>
      <c r="B33" s="65" t="s">
        <v>33</v>
      </c>
      <c r="C33" s="44">
        <f>SUM(C34:C38)</f>
        <v>2892175</v>
      </c>
    </row>
    <row r="34" spans="1:3" ht="37.5">
      <c r="A34" s="47" t="s">
        <v>99</v>
      </c>
      <c r="B34" s="45" t="s">
        <v>34</v>
      </c>
      <c r="C34" s="46">
        <v>535900</v>
      </c>
    </row>
    <row r="35" spans="1:4" s="12" customFormat="1" ht="56.25">
      <c r="A35" s="47" t="s">
        <v>100</v>
      </c>
      <c r="B35" s="45" t="s">
        <v>35</v>
      </c>
      <c r="C35" s="46">
        <v>1617675</v>
      </c>
      <c r="D35" s="13"/>
    </row>
    <row r="36" spans="1:3" ht="75">
      <c r="A36" s="47" t="s">
        <v>101</v>
      </c>
      <c r="B36" s="45" t="s">
        <v>36</v>
      </c>
      <c r="C36" s="46">
        <v>78600</v>
      </c>
    </row>
    <row r="37" spans="1:3" ht="112.5">
      <c r="A37" s="47" t="s">
        <v>102</v>
      </c>
      <c r="B37" s="45" t="s">
        <v>37</v>
      </c>
      <c r="C37" s="46">
        <v>160000</v>
      </c>
    </row>
    <row r="38" spans="1:3" ht="42" customHeight="1">
      <c r="A38" s="47" t="s">
        <v>117</v>
      </c>
      <c r="B38" s="45" t="s">
        <v>38</v>
      </c>
      <c r="C38" s="46">
        <v>500000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80" zoomScaleNormal="80" zoomScalePageLayoutView="0" workbookViewId="0" topLeftCell="A1">
      <selection activeCell="A5" sqref="A5:E5"/>
    </sheetView>
  </sheetViews>
  <sheetFormatPr defaultColWidth="9.140625" defaultRowHeight="15"/>
  <cols>
    <col min="1" max="1" width="55.7109375" style="18" customWidth="1"/>
    <col min="2" max="2" width="7.57421875" style="18" customWidth="1"/>
    <col min="3" max="3" width="17.57421875" style="16" customWidth="1"/>
    <col min="4" max="4" width="8.28125" style="16" customWidth="1"/>
    <col min="5" max="5" width="16.28125" style="48" customWidth="1"/>
    <col min="6" max="6" width="9.57421875" style="16" bestFit="1" customWidth="1"/>
    <col min="7" max="16384" width="9.140625" style="16" customWidth="1"/>
  </cols>
  <sheetData>
    <row r="1" spans="1:5" s="15" customFormat="1" ht="18.75">
      <c r="A1" s="71" t="s">
        <v>82</v>
      </c>
      <c r="B1" s="71"/>
      <c r="C1" s="71"/>
      <c r="D1" s="71"/>
      <c r="E1" s="71"/>
    </row>
    <row r="2" spans="1:5" s="15" customFormat="1" ht="18.75" customHeight="1">
      <c r="A2" s="71" t="s">
        <v>90</v>
      </c>
      <c r="B2" s="71"/>
      <c r="C2" s="71"/>
      <c r="D2" s="71"/>
      <c r="E2" s="71"/>
    </row>
    <row r="3" spans="1:5" s="15" customFormat="1" ht="18.75" customHeight="1">
      <c r="A3" s="71" t="s">
        <v>0</v>
      </c>
      <c r="B3" s="71"/>
      <c r="C3" s="71"/>
      <c r="D3" s="71"/>
      <c r="E3" s="71"/>
    </row>
    <row r="4" spans="1:5" s="15" customFormat="1" ht="18.75">
      <c r="A4" s="72" t="s">
        <v>126</v>
      </c>
      <c r="B4" s="72"/>
      <c r="C4" s="72"/>
      <c r="D4" s="72"/>
      <c r="E4" s="72"/>
    </row>
    <row r="5" spans="1:5" s="15" customFormat="1" ht="18.75" customHeight="1">
      <c r="A5" s="71" t="s">
        <v>81</v>
      </c>
      <c r="B5" s="71"/>
      <c r="C5" s="71"/>
      <c r="D5" s="71"/>
      <c r="E5" s="71"/>
    </row>
    <row r="6" spans="1:5" s="15" customFormat="1" ht="18.75" customHeight="1">
      <c r="A6" s="71" t="s">
        <v>89</v>
      </c>
      <c r="B6" s="71"/>
      <c r="C6" s="71"/>
      <c r="D6" s="71"/>
      <c r="E6" s="71"/>
    </row>
    <row r="7" spans="1:5" s="15" customFormat="1" ht="18.75" customHeight="1">
      <c r="A7" s="71" t="s">
        <v>106</v>
      </c>
      <c r="B7" s="71"/>
      <c r="C7" s="71"/>
      <c r="D7" s="71"/>
      <c r="E7" s="71"/>
    </row>
    <row r="8" spans="1:5" ht="18.75">
      <c r="A8" s="73"/>
      <c r="B8" s="73"/>
      <c r="C8" s="73"/>
      <c r="D8" s="73"/>
      <c r="E8" s="73"/>
    </row>
    <row r="9" spans="1:6" ht="54.75" customHeight="1">
      <c r="A9" s="74" t="s">
        <v>107</v>
      </c>
      <c r="B9" s="74"/>
      <c r="C9" s="74"/>
      <c r="D9" s="74"/>
      <c r="E9" s="74"/>
      <c r="F9" s="17"/>
    </row>
    <row r="10" spans="1:5" s="18" customFormat="1" ht="15.75">
      <c r="A10" s="75"/>
      <c r="B10" s="75"/>
      <c r="C10" s="75"/>
      <c r="D10" s="75"/>
      <c r="E10" s="75"/>
    </row>
    <row r="11" spans="1:6" s="18" customFormat="1" ht="15.75" customHeight="1">
      <c r="A11" s="76" t="s">
        <v>39</v>
      </c>
      <c r="B11" s="78" t="s">
        <v>40</v>
      </c>
      <c r="C11" s="78" t="s">
        <v>41</v>
      </c>
      <c r="D11" s="78" t="s">
        <v>42</v>
      </c>
      <c r="E11" s="80" t="s">
        <v>43</v>
      </c>
      <c r="F11" s="19"/>
    </row>
    <row r="12" spans="1:5" s="18" customFormat="1" ht="29.25" customHeight="1">
      <c r="A12" s="77"/>
      <c r="B12" s="79"/>
      <c r="C12" s="79"/>
      <c r="D12" s="79"/>
      <c r="E12" s="81"/>
    </row>
    <row r="13" spans="1:5" s="18" customFormat="1" ht="15.75">
      <c r="A13" s="20">
        <v>1</v>
      </c>
      <c r="B13" s="20">
        <v>2</v>
      </c>
      <c r="C13" s="20">
        <v>2</v>
      </c>
      <c r="D13" s="20">
        <v>3</v>
      </c>
      <c r="E13" s="49">
        <v>4</v>
      </c>
    </row>
    <row r="14" spans="1:6" s="24" customFormat="1" ht="18.75">
      <c r="A14" s="7" t="s">
        <v>4</v>
      </c>
      <c r="B14" s="21"/>
      <c r="C14" s="22"/>
      <c r="D14" s="22"/>
      <c r="E14" s="42">
        <f>E15</f>
        <v>3398655.8499999996</v>
      </c>
      <c r="F14" s="23"/>
    </row>
    <row r="15" spans="1:6" s="18" customFormat="1" ht="75">
      <c r="A15" s="7" t="s">
        <v>91</v>
      </c>
      <c r="B15" s="21">
        <v>791</v>
      </c>
      <c r="C15" s="22"/>
      <c r="D15" s="22"/>
      <c r="E15" s="42">
        <f>E16+E23+E26+E29+E34</f>
        <v>3398655.8499999996</v>
      </c>
      <c r="F15" s="19"/>
    </row>
    <row r="16" spans="1:6" s="18" customFormat="1" ht="112.5">
      <c r="A16" s="50" t="s">
        <v>92</v>
      </c>
      <c r="B16" s="21">
        <v>791</v>
      </c>
      <c r="C16" s="25" t="s">
        <v>83</v>
      </c>
      <c r="D16" s="22"/>
      <c r="E16" s="42">
        <f>E17+E19</f>
        <v>1959920.5299999998</v>
      </c>
      <c r="F16" s="19"/>
    </row>
    <row r="17" spans="1:6" s="18" customFormat="1" ht="18.75">
      <c r="A17" s="26" t="s">
        <v>45</v>
      </c>
      <c r="B17" s="31">
        <v>791</v>
      </c>
      <c r="C17" s="27" t="s">
        <v>46</v>
      </c>
      <c r="D17" s="28"/>
      <c r="E17" s="43">
        <f>E18</f>
        <v>692967.7</v>
      </c>
      <c r="F17" s="29"/>
    </row>
    <row r="18" spans="1:5" s="18" customFormat="1" ht="95.25" customHeight="1">
      <c r="A18" s="26" t="s">
        <v>47</v>
      </c>
      <c r="B18" s="31">
        <v>791</v>
      </c>
      <c r="C18" s="27" t="s">
        <v>46</v>
      </c>
      <c r="D18" s="28">
        <v>100</v>
      </c>
      <c r="E18" s="43">
        <v>692967.7</v>
      </c>
    </row>
    <row r="19" spans="1:5" s="18" customFormat="1" ht="37.5">
      <c r="A19" s="26" t="s">
        <v>49</v>
      </c>
      <c r="B19" s="31">
        <v>791</v>
      </c>
      <c r="C19" s="27" t="s">
        <v>50</v>
      </c>
      <c r="D19" s="28"/>
      <c r="E19" s="43">
        <f>E20+E21+E22</f>
        <v>1266952.8299999998</v>
      </c>
    </row>
    <row r="20" spans="1:6" s="18" customFormat="1" ht="98.25" customHeight="1">
      <c r="A20" s="26" t="s">
        <v>47</v>
      </c>
      <c r="B20" s="31">
        <v>791</v>
      </c>
      <c r="C20" s="27" t="s">
        <v>50</v>
      </c>
      <c r="D20" s="28">
        <v>100</v>
      </c>
      <c r="E20" s="43">
        <v>816941.21</v>
      </c>
      <c r="F20" s="30"/>
    </row>
    <row r="21" spans="1:6" s="18" customFormat="1" ht="37.5">
      <c r="A21" s="26" t="s">
        <v>51</v>
      </c>
      <c r="B21" s="31">
        <v>791</v>
      </c>
      <c r="C21" s="27" t="s">
        <v>50</v>
      </c>
      <c r="D21" s="28">
        <v>200</v>
      </c>
      <c r="E21" s="43">
        <v>447798.18</v>
      </c>
      <c r="F21" s="16"/>
    </row>
    <row r="22" spans="1:6" s="18" customFormat="1" ht="18.75">
      <c r="A22" s="26" t="s">
        <v>52</v>
      </c>
      <c r="B22" s="31">
        <v>791</v>
      </c>
      <c r="C22" s="27" t="s">
        <v>50</v>
      </c>
      <c r="D22" s="28">
        <v>800</v>
      </c>
      <c r="E22" s="43">
        <v>2213.44</v>
      </c>
      <c r="F22" s="16"/>
    </row>
    <row r="23" spans="1:6" s="29" customFormat="1" ht="75" customHeight="1">
      <c r="A23" s="50" t="s">
        <v>104</v>
      </c>
      <c r="B23" s="31">
        <v>791</v>
      </c>
      <c r="C23" s="28">
        <v>1200000000</v>
      </c>
      <c r="D23" s="28"/>
      <c r="E23" s="42">
        <f>E24</f>
        <v>51152</v>
      </c>
      <c r="F23" s="30"/>
    </row>
    <row r="24" spans="1:6" s="29" customFormat="1" ht="38.25" customHeight="1">
      <c r="A24" s="26" t="s">
        <v>105</v>
      </c>
      <c r="B24" s="31">
        <v>791</v>
      </c>
      <c r="C24" s="28">
        <v>1200092360</v>
      </c>
      <c r="D24" s="28"/>
      <c r="E24" s="43">
        <f>E25</f>
        <v>51152</v>
      </c>
      <c r="F24" s="30"/>
    </row>
    <row r="25" spans="1:6" s="18" customFormat="1" ht="24.75" customHeight="1" thickBot="1">
      <c r="A25" s="59" t="s">
        <v>52</v>
      </c>
      <c r="B25" s="31">
        <v>791</v>
      </c>
      <c r="C25" s="28">
        <v>1200092360</v>
      </c>
      <c r="D25" s="28">
        <v>800</v>
      </c>
      <c r="E25" s="43">
        <v>51152</v>
      </c>
      <c r="F25" s="16"/>
    </row>
    <row r="26" spans="1:6" s="18" customFormat="1" ht="117">
      <c r="A26" s="66" t="s">
        <v>92</v>
      </c>
      <c r="B26" s="31">
        <v>791</v>
      </c>
      <c r="C26" s="25" t="s">
        <v>83</v>
      </c>
      <c r="D26" s="22"/>
      <c r="E26" s="42">
        <f>E27</f>
        <v>78600</v>
      </c>
      <c r="F26" s="16"/>
    </row>
    <row r="27" spans="1:6" s="30" customFormat="1" ht="75">
      <c r="A27" s="26" t="s">
        <v>53</v>
      </c>
      <c r="B27" s="31">
        <v>791</v>
      </c>
      <c r="C27" s="27" t="s">
        <v>118</v>
      </c>
      <c r="D27" s="28"/>
      <c r="E27" s="43">
        <f>E28</f>
        <v>78600</v>
      </c>
      <c r="F27" s="16"/>
    </row>
    <row r="28" spans="1:6" ht="93" customHeight="1">
      <c r="A28" s="26" t="s">
        <v>47</v>
      </c>
      <c r="B28" s="31">
        <v>791</v>
      </c>
      <c r="C28" s="27" t="s">
        <v>118</v>
      </c>
      <c r="D28" s="28">
        <v>100</v>
      </c>
      <c r="E28" s="43">
        <v>78600</v>
      </c>
      <c r="F28" s="30"/>
    </row>
    <row r="29" spans="1:5" s="30" customFormat="1" ht="75">
      <c r="A29" s="50" t="s">
        <v>103</v>
      </c>
      <c r="B29" s="21">
        <v>791</v>
      </c>
      <c r="C29" s="22">
        <v>210000000</v>
      </c>
      <c r="D29" s="22"/>
      <c r="E29" s="42">
        <f>E30+E32</f>
        <v>460000</v>
      </c>
    </row>
    <row r="30" spans="1:6" s="30" customFormat="1" ht="18.75">
      <c r="A30" s="26" t="s">
        <v>55</v>
      </c>
      <c r="B30" s="31">
        <v>791</v>
      </c>
      <c r="C30" s="28">
        <v>2100003150</v>
      </c>
      <c r="D30" s="28"/>
      <c r="E30" s="43">
        <f>E31</f>
        <v>160000</v>
      </c>
      <c r="F30" s="16"/>
    </row>
    <row r="31" spans="1:5" ht="37.5">
      <c r="A31" s="26" t="s">
        <v>51</v>
      </c>
      <c r="B31" s="31">
        <v>791</v>
      </c>
      <c r="C31" s="28">
        <v>2100003150</v>
      </c>
      <c r="D31" s="28">
        <v>200</v>
      </c>
      <c r="E31" s="43">
        <v>160000</v>
      </c>
    </row>
    <row r="32" spans="1:6" ht="93.75">
      <c r="A32" s="26" t="s">
        <v>56</v>
      </c>
      <c r="B32" s="31">
        <v>791</v>
      </c>
      <c r="C32" s="28">
        <v>21000074040</v>
      </c>
      <c r="D32" s="28"/>
      <c r="E32" s="43">
        <f>E33</f>
        <v>300000</v>
      </c>
      <c r="F32" s="30"/>
    </row>
    <row r="33" spans="1:5" ht="37.5">
      <c r="A33" s="26" t="s">
        <v>51</v>
      </c>
      <c r="B33" s="31">
        <v>791</v>
      </c>
      <c r="C33" s="28">
        <v>21000074040</v>
      </c>
      <c r="D33" s="28">
        <v>200</v>
      </c>
      <c r="E33" s="43">
        <v>300000</v>
      </c>
    </row>
    <row r="34" spans="1:5" s="30" customFormat="1" ht="112.5">
      <c r="A34" s="50" t="s">
        <v>93</v>
      </c>
      <c r="B34" s="21">
        <v>791</v>
      </c>
      <c r="C34" s="22">
        <v>200000000</v>
      </c>
      <c r="D34" s="22"/>
      <c r="E34" s="42">
        <f>E35+E38+E44</f>
        <v>848983.3200000001</v>
      </c>
    </row>
    <row r="35" spans="1:5" s="30" customFormat="1" ht="37.5">
      <c r="A35" s="26" t="s">
        <v>119</v>
      </c>
      <c r="B35" s="21">
        <v>791</v>
      </c>
      <c r="C35" s="22"/>
      <c r="D35" s="22"/>
      <c r="E35" s="43">
        <v>15000</v>
      </c>
    </row>
    <row r="36" spans="1:5" s="30" customFormat="1" ht="18.75">
      <c r="A36" s="26" t="s">
        <v>123</v>
      </c>
      <c r="B36" s="60" t="s">
        <v>124</v>
      </c>
      <c r="C36" s="28">
        <v>2000003330</v>
      </c>
      <c r="D36" s="22"/>
      <c r="E36" s="43">
        <f>E37</f>
        <v>15000</v>
      </c>
    </row>
    <row r="37" spans="1:5" s="30" customFormat="1" ht="37.5">
      <c r="A37" s="26" t="s">
        <v>51</v>
      </c>
      <c r="B37" s="31">
        <v>791</v>
      </c>
      <c r="C37" s="28">
        <v>2000003330</v>
      </c>
      <c r="D37" s="28">
        <v>200</v>
      </c>
      <c r="E37" s="43">
        <v>15000</v>
      </c>
    </row>
    <row r="38" spans="1:5" s="30" customFormat="1" ht="18.75">
      <c r="A38" s="26" t="s">
        <v>76</v>
      </c>
      <c r="B38" s="21"/>
      <c r="C38" s="22"/>
      <c r="D38" s="28"/>
      <c r="E38" s="43">
        <f>E39+E42</f>
        <v>131858.63</v>
      </c>
    </row>
    <row r="39" spans="1:5" ht="18.75">
      <c r="A39" s="26" t="s">
        <v>57</v>
      </c>
      <c r="B39" s="31">
        <v>791</v>
      </c>
      <c r="C39" s="28">
        <v>2000003560</v>
      </c>
      <c r="D39" s="28"/>
      <c r="E39" s="43">
        <f>E40+E41</f>
        <v>81858.63</v>
      </c>
    </row>
    <row r="40" spans="1:6" s="30" customFormat="1" ht="37.5">
      <c r="A40" s="26" t="s">
        <v>51</v>
      </c>
      <c r="B40" s="31">
        <v>791</v>
      </c>
      <c r="C40" s="28">
        <v>2000003560</v>
      </c>
      <c r="D40" s="28">
        <v>200</v>
      </c>
      <c r="E40" s="43">
        <v>71163.63</v>
      </c>
      <c r="F40" s="16"/>
    </row>
    <row r="41" spans="1:6" s="30" customFormat="1" ht="18.75">
      <c r="A41" s="26" t="s">
        <v>52</v>
      </c>
      <c r="B41" s="31">
        <v>791</v>
      </c>
      <c r="C41" s="28">
        <v>2000003560</v>
      </c>
      <c r="D41" s="28">
        <v>800</v>
      </c>
      <c r="E41" s="43">
        <v>10695</v>
      </c>
      <c r="F41" s="16"/>
    </row>
    <row r="42" spans="1:5" ht="93.75">
      <c r="A42" s="26" t="s">
        <v>56</v>
      </c>
      <c r="B42" s="31">
        <v>791</v>
      </c>
      <c r="C42" s="28">
        <v>2000074040</v>
      </c>
      <c r="D42" s="28"/>
      <c r="E42" s="43">
        <f>E43</f>
        <v>50000</v>
      </c>
    </row>
    <row r="43" spans="1:5" ht="37.5">
      <c r="A43" s="26" t="s">
        <v>51</v>
      </c>
      <c r="B43" s="31">
        <v>791</v>
      </c>
      <c r="C43" s="28">
        <v>2000074040</v>
      </c>
      <c r="D43" s="28">
        <v>200</v>
      </c>
      <c r="E43" s="43">
        <v>50000</v>
      </c>
    </row>
    <row r="44" spans="1:5" ht="18.75">
      <c r="A44" s="26" t="s">
        <v>78</v>
      </c>
      <c r="B44" s="31">
        <v>791</v>
      </c>
      <c r="C44" s="28"/>
      <c r="D44" s="28"/>
      <c r="E44" s="43">
        <f>E45+E48</f>
        <v>702124.6900000001</v>
      </c>
    </row>
    <row r="45" spans="1:6" s="30" customFormat="1" ht="37.5">
      <c r="A45" s="26" t="s">
        <v>58</v>
      </c>
      <c r="B45" s="31">
        <v>791</v>
      </c>
      <c r="C45" s="28">
        <v>2000006050</v>
      </c>
      <c r="D45" s="28"/>
      <c r="E45" s="43">
        <f>SUM(E46:E47)</f>
        <v>552124.6900000001</v>
      </c>
      <c r="F45" s="16"/>
    </row>
    <row r="46" spans="1:5" ht="96.75" customHeight="1">
      <c r="A46" s="26" t="s">
        <v>47</v>
      </c>
      <c r="B46" s="31">
        <v>791</v>
      </c>
      <c r="C46" s="28">
        <v>2000006050</v>
      </c>
      <c r="D46" s="28">
        <v>100</v>
      </c>
      <c r="E46" s="43">
        <v>99840.11</v>
      </c>
    </row>
    <row r="47" spans="1:6" ht="37.5">
      <c r="A47" s="26" t="s">
        <v>51</v>
      </c>
      <c r="B47" s="31">
        <v>791</v>
      </c>
      <c r="C47" s="28">
        <v>2000006050</v>
      </c>
      <c r="D47" s="28">
        <v>200</v>
      </c>
      <c r="E47" s="43">
        <v>452284.58</v>
      </c>
      <c r="F47" s="30"/>
    </row>
    <row r="48" spans="1:5" ht="93.75">
      <c r="A48" s="26" t="s">
        <v>56</v>
      </c>
      <c r="B48" s="31">
        <v>791</v>
      </c>
      <c r="C48" s="28">
        <v>2000074040</v>
      </c>
      <c r="D48" s="28"/>
      <c r="E48" s="43">
        <f>E49</f>
        <v>150000</v>
      </c>
    </row>
    <row r="49" spans="1:5" ht="37.5">
      <c r="A49" s="26" t="s">
        <v>51</v>
      </c>
      <c r="B49" s="31">
        <v>791</v>
      </c>
      <c r="C49" s="28">
        <v>2000074040</v>
      </c>
      <c r="D49" s="28">
        <v>200</v>
      </c>
      <c r="E49" s="43">
        <v>150000</v>
      </c>
    </row>
  </sheetData>
  <sheetProtection/>
  <mergeCells count="15">
    <mergeCell ref="E11:E12"/>
    <mergeCell ref="A11:A12"/>
    <mergeCell ref="B11:B12"/>
    <mergeCell ref="C11:C12"/>
    <mergeCell ref="D11:D12"/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80" zoomScaleNormal="80" zoomScalePageLayoutView="0" workbookViewId="0" topLeftCell="A1">
      <selection activeCell="A5" sqref="A5:E5"/>
    </sheetView>
  </sheetViews>
  <sheetFormatPr defaultColWidth="9.140625" defaultRowHeight="15"/>
  <cols>
    <col min="1" max="1" width="55.7109375" style="18" customWidth="1"/>
    <col min="2" max="2" width="12.00390625" style="38" customWidth="1"/>
    <col min="3" max="3" width="21.421875" style="39" customWidth="1"/>
    <col min="4" max="4" width="8.28125" style="39" customWidth="1"/>
    <col min="5" max="5" width="16.00390625" style="40" customWidth="1"/>
    <col min="6" max="6" width="9.57421875" style="16" bestFit="1" customWidth="1"/>
    <col min="7" max="16384" width="9.140625" style="16" customWidth="1"/>
  </cols>
  <sheetData>
    <row r="1" spans="1:5" s="15" customFormat="1" ht="18.75">
      <c r="A1" s="71" t="s">
        <v>84</v>
      </c>
      <c r="B1" s="71"/>
      <c r="C1" s="71"/>
      <c r="D1" s="71"/>
      <c r="E1" s="71"/>
    </row>
    <row r="2" spans="1:5" s="15" customFormat="1" ht="18.75" customHeight="1">
      <c r="A2" s="71" t="s">
        <v>90</v>
      </c>
      <c r="B2" s="71"/>
      <c r="C2" s="71"/>
      <c r="D2" s="71"/>
      <c r="E2" s="71"/>
    </row>
    <row r="3" spans="1:5" s="15" customFormat="1" ht="18.75" customHeight="1">
      <c r="A3" s="71" t="s">
        <v>0</v>
      </c>
      <c r="B3" s="71"/>
      <c r="C3" s="71"/>
      <c r="D3" s="71"/>
      <c r="E3" s="71"/>
    </row>
    <row r="4" spans="1:5" s="15" customFormat="1" ht="18.75">
      <c r="A4" s="72" t="s">
        <v>127</v>
      </c>
      <c r="B4" s="72"/>
      <c r="C4" s="72"/>
      <c r="D4" s="72"/>
      <c r="E4" s="72"/>
    </row>
    <row r="5" spans="1:5" s="15" customFormat="1" ht="18.75" customHeight="1">
      <c r="A5" s="71" t="s">
        <v>94</v>
      </c>
      <c r="B5" s="71"/>
      <c r="C5" s="71"/>
      <c r="D5" s="71"/>
      <c r="E5" s="71"/>
    </row>
    <row r="6" spans="1:5" s="15" customFormat="1" ht="18.75" customHeight="1">
      <c r="A6" s="71" t="s">
        <v>120</v>
      </c>
      <c r="B6" s="71"/>
      <c r="C6" s="71"/>
      <c r="D6" s="71"/>
      <c r="E6" s="71"/>
    </row>
    <row r="7" spans="1:5" s="15" customFormat="1" ht="18.75" customHeight="1">
      <c r="A7" s="71"/>
      <c r="B7" s="71"/>
      <c r="C7" s="71"/>
      <c r="D7" s="71"/>
      <c r="E7" s="71"/>
    </row>
    <row r="8" spans="1:5" ht="18.75">
      <c r="A8" s="73"/>
      <c r="B8" s="73"/>
      <c r="C8" s="73"/>
      <c r="D8" s="73"/>
      <c r="E8" s="73"/>
    </row>
    <row r="9" spans="1:6" ht="93" customHeight="1">
      <c r="A9" s="74" t="s">
        <v>121</v>
      </c>
      <c r="B9" s="74"/>
      <c r="C9" s="74"/>
      <c r="D9" s="74"/>
      <c r="E9" s="74"/>
      <c r="F9" s="17"/>
    </row>
    <row r="10" spans="1:5" s="18" customFormat="1" ht="15.75">
      <c r="A10" s="82"/>
      <c r="B10" s="82"/>
      <c r="C10" s="82"/>
      <c r="D10" s="82"/>
      <c r="E10" s="82"/>
    </row>
    <row r="11" spans="1:5" ht="37.5">
      <c r="A11" s="5" t="s">
        <v>39</v>
      </c>
      <c r="B11" s="32" t="s">
        <v>59</v>
      </c>
      <c r="C11" s="33" t="s">
        <v>60</v>
      </c>
      <c r="D11" s="33" t="s">
        <v>42</v>
      </c>
      <c r="E11" s="34" t="s">
        <v>61</v>
      </c>
    </row>
    <row r="12" spans="1:5" ht="18.75">
      <c r="A12" s="3">
        <v>1</v>
      </c>
      <c r="B12" s="35" t="s">
        <v>85</v>
      </c>
      <c r="C12" s="36">
        <v>3</v>
      </c>
      <c r="D12" s="36">
        <v>4</v>
      </c>
      <c r="E12" s="41">
        <v>5</v>
      </c>
    </row>
    <row r="13" spans="1:5" ht="18.75">
      <c r="A13" s="7" t="s">
        <v>4</v>
      </c>
      <c r="B13" s="32"/>
      <c r="C13" s="33"/>
      <c r="D13" s="33"/>
      <c r="E13" s="42">
        <f>E14+E29+E34+E45</f>
        <v>3398655.8499999996</v>
      </c>
    </row>
    <row r="14" spans="1:5" s="30" customFormat="1" ht="18.75" customHeight="1">
      <c r="A14" s="7" t="s">
        <v>62</v>
      </c>
      <c r="B14" s="32" t="s">
        <v>63</v>
      </c>
      <c r="C14" s="33"/>
      <c r="D14" s="33"/>
      <c r="E14" s="42">
        <f>E15+E19+E25</f>
        <v>2011072.5299999998</v>
      </c>
    </row>
    <row r="15" spans="1:5" ht="56.25">
      <c r="A15" s="26" t="s">
        <v>64</v>
      </c>
      <c r="B15" s="35" t="s">
        <v>65</v>
      </c>
      <c r="C15" s="36"/>
      <c r="D15" s="36"/>
      <c r="E15" s="43">
        <f>E16</f>
        <v>692967.7</v>
      </c>
    </row>
    <row r="16" spans="1:5" ht="91.5" customHeight="1">
      <c r="A16" s="50" t="s">
        <v>92</v>
      </c>
      <c r="B16" s="35" t="s">
        <v>65</v>
      </c>
      <c r="C16" s="35" t="s">
        <v>44</v>
      </c>
      <c r="D16" s="36"/>
      <c r="E16" s="43">
        <f>E17</f>
        <v>692967.7</v>
      </c>
    </row>
    <row r="17" spans="1:5" ht="18.75">
      <c r="A17" s="26" t="s">
        <v>45</v>
      </c>
      <c r="B17" s="35" t="s">
        <v>65</v>
      </c>
      <c r="C17" s="35" t="s">
        <v>46</v>
      </c>
      <c r="D17" s="36"/>
      <c r="E17" s="43">
        <f>E18</f>
        <v>692967.7</v>
      </c>
    </row>
    <row r="18" spans="1:5" ht="94.5" customHeight="1">
      <c r="A18" s="26" t="s">
        <v>47</v>
      </c>
      <c r="B18" s="35" t="s">
        <v>65</v>
      </c>
      <c r="C18" s="35" t="s">
        <v>46</v>
      </c>
      <c r="D18" s="36">
        <v>100</v>
      </c>
      <c r="E18" s="43">
        <v>692967.7</v>
      </c>
    </row>
    <row r="19" spans="1:5" ht="72.75" customHeight="1">
      <c r="A19" s="26" t="s">
        <v>48</v>
      </c>
      <c r="B19" s="35" t="s">
        <v>66</v>
      </c>
      <c r="C19" s="36"/>
      <c r="D19" s="36"/>
      <c r="E19" s="43">
        <f>E20</f>
        <v>1266952.8299999998</v>
      </c>
    </row>
    <row r="20" spans="1:5" ht="98.25" customHeight="1">
      <c r="A20" s="50" t="s">
        <v>95</v>
      </c>
      <c r="B20" s="35" t="s">
        <v>66</v>
      </c>
      <c r="C20" s="35" t="s">
        <v>44</v>
      </c>
      <c r="D20" s="36"/>
      <c r="E20" s="43">
        <f>E21</f>
        <v>1266952.8299999998</v>
      </c>
    </row>
    <row r="21" spans="1:5" ht="37.5">
      <c r="A21" s="26" t="s">
        <v>49</v>
      </c>
      <c r="B21" s="35" t="s">
        <v>66</v>
      </c>
      <c r="C21" s="35" t="s">
        <v>50</v>
      </c>
      <c r="D21" s="36"/>
      <c r="E21" s="43">
        <f>E22+E23+E24</f>
        <v>1266952.8299999998</v>
      </c>
    </row>
    <row r="22" spans="1:5" ht="93.75" customHeight="1">
      <c r="A22" s="26" t="s">
        <v>47</v>
      </c>
      <c r="B22" s="35" t="s">
        <v>66</v>
      </c>
      <c r="C22" s="35" t="s">
        <v>50</v>
      </c>
      <c r="D22" s="36">
        <v>100</v>
      </c>
      <c r="E22" s="43">
        <v>816941.21</v>
      </c>
    </row>
    <row r="23" spans="1:5" ht="37.5">
      <c r="A23" s="26" t="s">
        <v>51</v>
      </c>
      <c r="B23" s="35" t="s">
        <v>66</v>
      </c>
      <c r="C23" s="35" t="s">
        <v>50</v>
      </c>
      <c r="D23" s="36">
        <v>200</v>
      </c>
      <c r="E23" s="43">
        <v>447798.18</v>
      </c>
    </row>
    <row r="24" spans="1:5" ht="18.75">
      <c r="A24" s="26" t="s">
        <v>52</v>
      </c>
      <c r="B24" s="35" t="s">
        <v>66</v>
      </c>
      <c r="C24" s="35" t="s">
        <v>50</v>
      </c>
      <c r="D24" s="36">
        <v>800</v>
      </c>
      <c r="E24" s="43">
        <v>2213.44</v>
      </c>
    </row>
    <row r="25" spans="1:5" ht="18.75">
      <c r="A25" s="7" t="s">
        <v>87</v>
      </c>
      <c r="B25" s="60" t="s">
        <v>86</v>
      </c>
      <c r="C25" s="27"/>
      <c r="D25" s="28"/>
      <c r="E25" s="42">
        <f>E26</f>
        <v>51152</v>
      </c>
    </row>
    <row r="26" spans="1:5" ht="75">
      <c r="A26" s="50" t="s">
        <v>104</v>
      </c>
      <c r="B26" s="60" t="s">
        <v>86</v>
      </c>
      <c r="C26" s="28">
        <v>1200000000</v>
      </c>
      <c r="D26" s="28"/>
      <c r="E26" s="43">
        <f>E27</f>
        <v>51152</v>
      </c>
    </row>
    <row r="27" spans="1:5" ht="37.5">
      <c r="A27" s="26" t="s">
        <v>105</v>
      </c>
      <c r="B27" s="60" t="s">
        <v>86</v>
      </c>
      <c r="C27" s="28">
        <v>1200092360</v>
      </c>
      <c r="D27" s="28"/>
      <c r="E27" s="43">
        <f>E28</f>
        <v>51152</v>
      </c>
    </row>
    <row r="28" spans="1:5" ht="30.75" customHeight="1" thickBot="1">
      <c r="A28" s="59" t="s">
        <v>52</v>
      </c>
      <c r="B28" s="60" t="s">
        <v>86</v>
      </c>
      <c r="C28" s="28">
        <v>1200092360</v>
      </c>
      <c r="D28" s="28">
        <v>800</v>
      </c>
      <c r="E28" s="43">
        <v>51152</v>
      </c>
    </row>
    <row r="29" spans="1:5" s="30" customFormat="1" ht="18.75">
      <c r="A29" s="7" t="s">
        <v>67</v>
      </c>
      <c r="B29" s="32" t="s">
        <v>68</v>
      </c>
      <c r="C29" s="33"/>
      <c r="D29" s="33"/>
      <c r="E29" s="42">
        <f>E30</f>
        <v>78600</v>
      </c>
    </row>
    <row r="30" spans="1:5" ht="111" customHeight="1">
      <c r="A30" s="50" t="s">
        <v>92</v>
      </c>
      <c r="B30" s="35" t="s">
        <v>70</v>
      </c>
      <c r="C30" s="27" t="s">
        <v>83</v>
      </c>
      <c r="D30" s="36"/>
      <c r="E30" s="43">
        <f>E31</f>
        <v>78600</v>
      </c>
    </row>
    <row r="31" spans="1:5" ht="25.5" customHeight="1">
      <c r="A31" s="26" t="s">
        <v>69</v>
      </c>
      <c r="B31" s="35" t="s">
        <v>70</v>
      </c>
      <c r="C31" s="27" t="s">
        <v>118</v>
      </c>
      <c r="D31" s="36"/>
      <c r="E31" s="43">
        <f>E32</f>
        <v>78600</v>
      </c>
    </row>
    <row r="32" spans="1:5" ht="75">
      <c r="A32" s="26" t="s">
        <v>53</v>
      </c>
      <c r="B32" s="35" t="s">
        <v>70</v>
      </c>
      <c r="C32" s="27" t="s">
        <v>118</v>
      </c>
      <c r="D32" s="36"/>
      <c r="E32" s="43">
        <f>E33</f>
        <v>78600</v>
      </c>
    </row>
    <row r="33" spans="1:5" ht="18.75">
      <c r="A33" s="26" t="s">
        <v>54</v>
      </c>
      <c r="B33" s="35" t="s">
        <v>70</v>
      </c>
      <c r="C33" s="27" t="s">
        <v>118</v>
      </c>
      <c r="D33" s="36">
        <v>100</v>
      </c>
      <c r="E33" s="43">
        <v>78600</v>
      </c>
    </row>
    <row r="34" spans="1:5" s="30" customFormat="1" ht="18.75">
      <c r="A34" s="7" t="s">
        <v>71</v>
      </c>
      <c r="B34" s="32" t="s">
        <v>72</v>
      </c>
      <c r="C34" s="33"/>
      <c r="D34" s="33"/>
      <c r="E34" s="42">
        <f>E35+E41</f>
        <v>475000</v>
      </c>
    </row>
    <row r="35" spans="1:5" ht="18.75">
      <c r="A35" s="26" t="s">
        <v>55</v>
      </c>
      <c r="B35" s="35" t="s">
        <v>73</v>
      </c>
      <c r="C35" s="36"/>
      <c r="D35" s="36"/>
      <c r="E35" s="43">
        <f>E36</f>
        <v>460000</v>
      </c>
    </row>
    <row r="36" spans="1:5" ht="74.25" customHeight="1">
      <c r="A36" s="50" t="s">
        <v>103</v>
      </c>
      <c r="B36" s="35" t="s">
        <v>73</v>
      </c>
      <c r="C36" s="36">
        <v>2100000000</v>
      </c>
      <c r="D36" s="36"/>
      <c r="E36" s="43">
        <f>E37+E39</f>
        <v>460000</v>
      </c>
    </row>
    <row r="37" spans="1:5" ht="18.75">
      <c r="A37" s="26" t="s">
        <v>55</v>
      </c>
      <c r="B37" s="35" t="s">
        <v>73</v>
      </c>
      <c r="C37" s="28">
        <v>2100003150</v>
      </c>
      <c r="D37" s="28"/>
      <c r="E37" s="43">
        <f>E38</f>
        <v>160000</v>
      </c>
    </row>
    <row r="38" spans="1:5" ht="37.5">
      <c r="A38" s="26" t="s">
        <v>51</v>
      </c>
      <c r="B38" s="35" t="s">
        <v>73</v>
      </c>
      <c r="C38" s="28">
        <v>2100003150</v>
      </c>
      <c r="D38" s="28">
        <v>200</v>
      </c>
      <c r="E38" s="43">
        <v>160000</v>
      </c>
    </row>
    <row r="39" spans="1:5" ht="93.75">
      <c r="A39" s="26" t="s">
        <v>56</v>
      </c>
      <c r="B39" s="35" t="s">
        <v>73</v>
      </c>
      <c r="C39" s="28">
        <v>21000074040</v>
      </c>
      <c r="D39" s="28"/>
      <c r="E39" s="43">
        <f>E40</f>
        <v>300000</v>
      </c>
    </row>
    <row r="40" spans="1:5" ht="37.5">
      <c r="A40" s="26" t="s">
        <v>51</v>
      </c>
      <c r="B40" s="35" t="s">
        <v>73</v>
      </c>
      <c r="C40" s="28">
        <v>21000074040</v>
      </c>
      <c r="D40" s="28">
        <v>200</v>
      </c>
      <c r="E40" s="43">
        <v>300000</v>
      </c>
    </row>
    <row r="41" spans="1:5" s="30" customFormat="1" ht="37.5">
      <c r="A41" s="26" t="s">
        <v>119</v>
      </c>
      <c r="B41" s="67" t="s">
        <v>122</v>
      </c>
      <c r="C41" s="22"/>
      <c r="D41" s="22"/>
      <c r="E41" s="43">
        <v>15000</v>
      </c>
    </row>
    <row r="42" spans="1:5" ht="112.5">
      <c r="A42" s="50" t="s">
        <v>93</v>
      </c>
      <c r="B42" s="35"/>
      <c r="C42" s="36">
        <v>2000000000</v>
      </c>
      <c r="D42" s="36"/>
      <c r="E42" s="43">
        <v>15000</v>
      </c>
    </row>
    <row r="43" spans="1:5" s="30" customFormat="1" ht="18.75">
      <c r="A43" s="26" t="s">
        <v>123</v>
      </c>
      <c r="B43" s="60" t="s">
        <v>122</v>
      </c>
      <c r="C43" s="28">
        <v>2000003330</v>
      </c>
      <c r="D43" s="22"/>
      <c r="E43" s="43">
        <f>E44</f>
        <v>15000</v>
      </c>
    </row>
    <row r="44" spans="1:5" s="30" customFormat="1" ht="37.5">
      <c r="A44" s="26" t="s">
        <v>51</v>
      </c>
      <c r="B44" s="60" t="s">
        <v>122</v>
      </c>
      <c r="C44" s="28">
        <v>2000003330</v>
      </c>
      <c r="D44" s="28">
        <v>200</v>
      </c>
      <c r="E44" s="43">
        <v>15000</v>
      </c>
    </row>
    <row r="45" spans="1:5" s="30" customFormat="1" ht="37.5">
      <c r="A45" s="7" t="s">
        <v>74</v>
      </c>
      <c r="B45" s="32" t="s">
        <v>75</v>
      </c>
      <c r="C45" s="33"/>
      <c r="D45" s="33"/>
      <c r="E45" s="42">
        <f>E46</f>
        <v>833983.3200000001</v>
      </c>
    </row>
    <row r="46" spans="1:5" ht="112.5">
      <c r="A46" s="50" t="s">
        <v>93</v>
      </c>
      <c r="B46" s="35"/>
      <c r="C46" s="36">
        <v>2000000000</v>
      </c>
      <c r="D46" s="36"/>
      <c r="E46" s="43">
        <f>E47+E53</f>
        <v>833983.3200000001</v>
      </c>
    </row>
    <row r="47" spans="1:5" ht="18.75">
      <c r="A47" s="26" t="s">
        <v>76</v>
      </c>
      <c r="B47" s="35" t="s">
        <v>77</v>
      </c>
      <c r="C47" s="36"/>
      <c r="D47" s="36"/>
      <c r="E47" s="43">
        <f>E48+E51</f>
        <v>131858.63</v>
      </c>
    </row>
    <row r="48" spans="1:5" ht="18.75">
      <c r="A48" s="26" t="s">
        <v>57</v>
      </c>
      <c r="B48" s="35" t="s">
        <v>77</v>
      </c>
      <c r="C48" s="36">
        <v>2000003560</v>
      </c>
      <c r="D48" s="36"/>
      <c r="E48" s="43">
        <f>E49+E50</f>
        <v>81858.63</v>
      </c>
    </row>
    <row r="49" spans="1:5" ht="37.5">
      <c r="A49" s="26" t="s">
        <v>51</v>
      </c>
      <c r="B49" s="35" t="s">
        <v>77</v>
      </c>
      <c r="C49" s="36">
        <v>2000003560</v>
      </c>
      <c r="D49" s="36">
        <v>200</v>
      </c>
      <c r="E49" s="43">
        <v>71163.63</v>
      </c>
    </row>
    <row r="50" spans="1:5" ht="18.75">
      <c r="A50" s="26" t="s">
        <v>52</v>
      </c>
      <c r="B50" s="35" t="s">
        <v>77</v>
      </c>
      <c r="C50" s="36">
        <v>2000003560</v>
      </c>
      <c r="D50" s="36">
        <v>800</v>
      </c>
      <c r="E50" s="43">
        <v>10695</v>
      </c>
    </row>
    <row r="51" spans="1:5" ht="93.75">
      <c r="A51" s="26" t="s">
        <v>56</v>
      </c>
      <c r="B51" s="35" t="s">
        <v>77</v>
      </c>
      <c r="C51" s="28">
        <v>2000074040</v>
      </c>
      <c r="D51" s="28"/>
      <c r="E51" s="43">
        <f>E52</f>
        <v>50000</v>
      </c>
    </row>
    <row r="52" spans="1:5" ht="37.5">
      <c r="A52" s="26" t="s">
        <v>51</v>
      </c>
      <c r="B52" s="35" t="s">
        <v>77</v>
      </c>
      <c r="C52" s="28">
        <v>2000074040</v>
      </c>
      <c r="D52" s="28">
        <v>200</v>
      </c>
      <c r="E52" s="43">
        <v>50000</v>
      </c>
    </row>
    <row r="53" spans="1:5" ht="18.75">
      <c r="A53" s="26" t="s">
        <v>78</v>
      </c>
      <c r="B53" s="35" t="s">
        <v>79</v>
      </c>
      <c r="C53" s="36"/>
      <c r="D53" s="36"/>
      <c r="E53" s="43">
        <f>E54+E56</f>
        <v>702124.6900000001</v>
      </c>
    </row>
    <row r="54" spans="1:5" ht="93.75">
      <c r="A54" s="37" t="s">
        <v>56</v>
      </c>
      <c r="B54" s="35" t="s">
        <v>79</v>
      </c>
      <c r="C54" s="36">
        <v>20000074040</v>
      </c>
      <c r="D54" s="36"/>
      <c r="E54" s="43">
        <f>E55</f>
        <v>150000</v>
      </c>
    </row>
    <row r="55" spans="1:5" ht="37.5">
      <c r="A55" s="37" t="s">
        <v>51</v>
      </c>
      <c r="B55" s="35" t="s">
        <v>79</v>
      </c>
      <c r="C55" s="36">
        <v>20000074040</v>
      </c>
      <c r="D55" s="36">
        <v>200</v>
      </c>
      <c r="E55" s="43">
        <v>150000</v>
      </c>
    </row>
    <row r="56" spans="1:5" ht="37.5">
      <c r="A56" s="37" t="s">
        <v>58</v>
      </c>
      <c r="B56" s="35" t="s">
        <v>79</v>
      </c>
      <c r="C56" s="36">
        <v>2000006050</v>
      </c>
      <c r="D56" s="36"/>
      <c r="E56" s="43">
        <f>SUM(E57:E58)</f>
        <v>552124.6900000001</v>
      </c>
    </row>
    <row r="57" spans="1:5" ht="96.75" customHeight="1">
      <c r="A57" s="37" t="s">
        <v>47</v>
      </c>
      <c r="B57" s="35" t="s">
        <v>79</v>
      </c>
      <c r="C57" s="36">
        <v>2000006050</v>
      </c>
      <c r="D57" s="36">
        <v>100</v>
      </c>
      <c r="E57" s="43">
        <v>99840.11</v>
      </c>
    </row>
    <row r="58" spans="1:5" ht="37.5">
      <c r="A58" s="26" t="s">
        <v>51</v>
      </c>
      <c r="B58" s="35" t="s">
        <v>79</v>
      </c>
      <c r="C58" s="36">
        <v>2000006050</v>
      </c>
      <c r="D58" s="36">
        <v>200</v>
      </c>
      <c r="E58" s="43">
        <v>452284.58</v>
      </c>
    </row>
  </sheetData>
  <sheetProtection/>
  <mergeCells count="10">
    <mergeCell ref="A5:E5"/>
    <mergeCell ref="A6:E6"/>
    <mergeCell ref="A1:E1"/>
    <mergeCell ref="A2:E2"/>
    <mergeCell ref="A3:E3"/>
    <mergeCell ref="A4:E4"/>
    <mergeCell ref="A7:E7"/>
    <mergeCell ref="A8:E8"/>
    <mergeCell ref="A9:E9"/>
    <mergeCell ref="A10:E10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77777</cp:lastModifiedBy>
  <dcterms:created xsi:type="dcterms:W3CDTF">2017-05-11T09:49:56Z</dcterms:created>
  <dcterms:modified xsi:type="dcterms:W3CDTF">2019-07-08T10:51:41Z</dcterms:modified>
  <cp:category/>
  <cp:version/>
  <cp:contentType/>
  <cp:contentStatus/>
</cp:coreProperties>
</file>